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BS-RESUMEN" sheetId="1" r:id="rId1"/>
  </sheets>
  <externalReferences>
    <externalReference r:id="rId2"/>
  </externalReferences>
  <definedNames>
    <definedName name="_xlnm.Print_Area" localSheetId="0">'OBS-RESUMEN'!$C$1:$I$34</definedName>
    <definedName name="Fcarta" localSheetId="0">#REF!</definedName>
    <definedName name="Fcarta">#REF!</definedName>
    <definedName name="Foficio" localSheetId="0">#REF!</definedName>
    <definedName name="Foficio">#REF!</definedName>
    <definedName name="RESFLUJO">[1]Flujo!$AU$1:$BK$77</definedName>
  </definedNames>
  <calcPr calcId="145621"/>
</workbook>
</file>

<file path=xl/calcChain.xml><?xml version="1.0" encoding="utf-8"?>
<calcChain xmlns="http://schemas.openxmlformats.org/spreadsheetml/2006/main">
  <c r="F17" i="1" l="1"/>
  <c r="I13" i="1"/>
  <c r="H13" i="1"/>
  <c r="G13" i="1"/>
  <c r="F13" i="1"/>
  <c r="E13" i="1"/>
  <c r="D13" i="1"/>
  <c r="H32" i="1" l="1"/>
  <c r="G32" i="1"/>
  <c r="D32" i="1"/>
  <c r="I32" i="1"/>
  <c r="F32" i="1"/>
  <c r="E32" i="1"/>
  <c r="G28" i="1"/>
  <c r="F28" i="1"/>
  <c r="I28" i="1"/>
  <c r="H28" i="1"/>
  <c r="E28" i="1"/>
  <c r="D28" i="1"/>
  <c r="I20" i="1"/>
  <c r="H20" i="1"/>
  <c r="G20" i="1"/>
  <c r="F20" i="1"/>
  <c r="E20" i="1"/>
  <c r="D20" i="1"/>
  <c r="H9" i="1"/>
  <c r="D9" i="1"/>
  <c r="I9" i="1"/>
  <c r="F9" i="1"/>
  <c r="E9" i="1"/>
  <c r="G9" i="1"/>
  <c r="G7" i="1" l="1"/>
  <c r="E7" i="1"/>
  <c r="F7" i="1"/>
  <c r="D7" i="1"/>
  <c r="H7" i="1"/>
  <c r="I7" i="1"/>
</calcChain>
</file>

<file path=xl/sharedStrings.xml><?xml version="1.0" encoding="utf-8"?>
<sst xmlns="http://schemas.openxmlformats.org/spreadsheetml/2006/main" count="25" uniqueCount="25">
  <si>
    <t>CONCEPTO</t>
  </si>
  <si>
    <t>TOTAL</t>
  </si>
  <si>
    <t>INGRESOS DE GESTION</t>
  </si>
  <si>
    <t>Impuestos</t>
  </si>
  <si>
    <t>Derechos</t>
  </si>
  <si>
    <t>Productos</t>
  </si>
  <si>
    <t>Aprovechamientos</t>
  </si>
  <si>
    <t>INGRESOS PROVENIENTES DE LA FEDERACIÓN</t>
  </si>
  <si>
    <t>Participaciones Federales</t>
  </si>
  <si>
    <t>Ramo 33</t>
  </si>
  <si>
    <t>Otras aportaciones</t>
  </si>
  <si>
    <t>Convenios</t>
  </si>
  <si>
    <t>Ingresos Federales Coordinados</t>
  </si>
  <si>
    <t>FINANCIAMIENTO</t>
  </si>
  <si>
    <t>Ingresos por Refinanciamiento de la Deuda</t>
  </si>
  <si>
    <t>Ingresos por Préstamos a Corto Plazo</t>
  </si>
  <si>
    <t>DISPONIBILIDAD</t>
  </si>
  <si>
    <t>Disponibilidad de Ejercicios Anteriores</t>
  </si>
  <si>
    <t>RESUMEN DE CUENTAS PÚBLICAS (ORDEN NUEVO)</t>
  </si>
  <si>
    <t xml:space="preserve">Ingresos por Venta de Bienes y Prestación de Servicios de Entidades Paraestatales </t>
  </si>
  <si>
    <t>Fondos para Entidades Federativas y Municipios Productores de Hidrocarburos</t>
  </si>
  <si>
    <t>Venta de Certificado Holográfico para Centro de Verificación Vehicular o Verificentro</t>
  </si>
  <si>
    <t>Multas Estatales No Fiscales</t>
  </si>
  <si>
    <t>Venta de Bases de Licitación Pública</t>
  </si>
  <si>
    <t>Aprovechamientos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</si>
</sst>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);[Red]\(0\)"/>
    <numFmt numFmtId="165" formatCode="_-[$€-2]* #,##0.00_-;\-[$€-2]* #,##0.00_-;_-[$€-2]* &quot;-&quot;??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38" fontId="0" fillId="0" borderId="0" xfId="0" applyNumberFormat="1"/>
    <xf numFmtId="164" fontId="4" fillId="2" borderId="1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38" fontId="5" fillId="2" borderId="0" xfId="1" applyNumberFormat="1" applyFont="1" applyFill="1" applyAlignment="1">
      <alignment horizontal="right"/>
    </xf>
    <xf numFmtId="38" fontId="5" fillId="2" borderId="0" xfId="1" applyNumberFormat="1" applyFont="1" applyFill="1"/>
    <xf numFmtId="38" fontId="5" fillId="0" borderId="0" xfId="1" applyNumberFormat="1" applyFont="1" applyFill="1"/>
    <xf numFmtId="38" fontId="0" fillId="0" borderId="0" xfId="1" applyNumberFormat="1" applyFont="1" applyAlignment="1">
      <alignment horizontal="left" indent="1"/>
    </xf>
    <xf numFmtId="38" fontId="0" fillId="0" borderId="0" xfId="1" applyNumberFormat="1" applyFont="1"/>
    <xf numFmtId="38" fontId="2" fillId="0" borderId="0" xfId="1" applyNumberFormat="1"/>
    <xf numFmtId="38" fontId="0" fillId="0" borderId="0" xfId="1" quotePrefix="1" applyNumberFormat="1" applyFont="1" applyFill="1" applyAlignment="1">
      <alignment horizontal="left" indent="1"/>
    </xf>
    <xf numFmtId="38" fontId="0" fillId="0" borderId="0" xfId="1" quotePrefix="1" applyNumberFormat="1" applyFont="1" applyFill="1"/>
    <xf numFmtId="38" fontId="0" fillId="0" borderId="0" xfId="1" applyNumberFormat="1" applyFont="1" applyFill="1" applyAlignment="1">
      <alignment horizontal="left" indent="1"/>
    </xf>
    <xf numFmtId="38" fontId="0" fillId="0" borderId="0" xfId="1" applyNumberFormat="1" applyFont="1" applyFill="1"/>
    <xf numFmtId="164" fontId="4" fillId="0" borderId="0" xfId="1" applyNumberFormat="1" applyFont="1" applyFill="1" applyBorder="1" applyAlignment="1">
      <alignment horizontal="left" vertical="center"/>
    </xf>
    <xf numFmtId="38" fontId="5" fillId="0" borderId="0" xfId="1" applyNumberFormat="1" applyFont="1" applyFill="1" applyAlignment="1">
      <alignment horizontal="right"/>
    </xf>
    <xf numFmtId="38" fontId="6" fillId="0" borderId="0" xfId="1" applyNumberFormat="1" applyFont="1" applyFill="1" applyBorder="1" applyAlignment="1">
      <alignment horizontal="left" vertical="center" indent="1"/>
    </xf>
    <xf numFmtId="38" fontId="6" fillId="0" borderId="0" xfId="1" applyNumberFormat="1" applyFont="1" applyFill="1" applyBorder="1" applyAlignment="1">
      <alignment vertical="center"/>
    </xf>
    <xf numFmtId="38" fontId="0" fillId="0" borderId="0" xfId="1" applyNumberFormat="1" applyFont="1" applyAlignment="1">
      <alignment horizontal="left" wrapText="1" indent="1"/>
    </xf>
    <xf numFmtId="38" fontId="0" fillId="0" borderId="0" xfId="1" applyNumberFormat="1" applyFont="1" applyFill="1" applyAlignment="1">
      <alignment horizontal="right"/>
    </xf>
    <xf numFmtId="38" fontId="0" fillId="0" borderId="0" xfId="1" applyNumberFormat="1" applyFont="1" applyFill="1" applyAlignment="1">
      <alignment horizontal="left" wrapText="1" indent="1"/>
    </xf>
    <xf numFmtId="38" fontId="0" fillId="0" borderId="0" xfId="1" applyNumberFormat="1" applyFont="1" applyAlignment="1">
      <alignment horizontal="left" indent="2"/>
    </xf>
    <xf numFmtId="38" fontId="0" fillId="0" borderId="0" xfId="1" applyNumberFormat="1" applyFont="1" applyAlignment="1">
      <alignment horizontal="left" wrapText="1" indent="2"/>
    </xf>
    <xf numFmtId="0" fontId="3" fillId="0" borderId="0" xfId="0" applyFont="1" applyAlignment="1">
      <alignment horizontal="center" vertical="center"/>
    </xf>
  </cellXfs>
  <cellStyles count="37">
    <cellStyle name="Euro" xfId="2"/>
    <cellStyle name="Millares 2" xfId="3"/>
    <cellStyle name="Millares 2 9" xfId="4"/>
    <cellStyle name="Millares 3" xfId="5"/>
    <cellStyle name="Millares 4" xfId="6"/>
    <cellStyle name="Normal" xfId="0" builtinId="0"/>
    <cellStyle name="Normal 10" xfId="7"/>
    <cellStyle name="Normal 11" xfId="8"/>
    <cellStyle name="Normal 12" xfId="9"/>
    <cellStyle name="Normal 2" xfId="10"/>
    <cellStyle name="Normal 3" xfId="11"/>
    <cellStyle name="Normal 3 2" xfId="12"/>
    <cellStyle name="Normal 3 3" xfId="13"/>
    <cellStyle name="Normal 3 4" xfId="14"/>
    <cellStyle name="Normal 3 5" xfId="1"/>
    <cellStyle name="Normal 4" xfId="15"/>
    <cellStyle name="Normal 4 2" xfId="16"/>
    <cellStyle name="Normal 4 2 2" xfId="17"/>
    <cellStyle name="Normal 4 3" xfId="18"/>
    <cellStyle name="Normal 4 4" xfId="19"/>
    <cellStyle name="Normal 4 4 2" xfId="20"/>
    <cellStyle name="Normal 4 4 3 2 2 2" xfId="21"/>
    <cellStyle name="Normal 4 5" xfId="22"/>
    <cellStyle name="Normal 4 5 2" xfId="23"/>
    <cellStyle name="Normal 4 6" xfId="24"/>
    <cellStyle name="Normal 5" xfId="25"/>
    <cellStyle name="Normal 6" xfId="26"/>
    <cellStyle name="Normal 6 2" xfId="27"/>
    <cellStyle name="Normal 6 3" xfId="28"/>
    <cellStyle name="Normal 7" xfId="29"/>
    <cellStyle name="Normal 8" xfId="30"/>
    <cellStyle name="Normal 8 2" xfId="31"/>
    <cellStyle name="Normal 8 2 2" xfId="32"/>
    <cellStyle name="Normal 8 3" xfId="33"/>
    <cellStyle name="Normal 9" xfId="34"/>
    <cellStyle name="Porcentaje 2" xfId="35"/>
    <cellStyle name="Porcentaje 3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IVERA\D\Participaciones\Cuaderno-PF\Cua-PF-02\cu-dici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-2002"/>
      <sheetName val="LO Q'LLEGA"/>
      <sheetName val="PARFED"/>
      <sheetName val="T-Subse"/>
      <sheetName val="millones (2)"/>
      <sheetName val="Flujo"/>
      <sheetName val="Flujo modif"/>
      <sheetName val="Flujo copia"/>
      <sheetName val="GRAFICAS"/>
      <sheetName val="prestamo"/>
    </sheetNames>
    <sheetDataSet>
      <sheetData sheetId="0"/>
      <sheetData sheetId="1"/>
      <sheetData sheetId="2"/>
      <sheetData sheetId="3"/>
      <sheetData sheetId="4"/>
      <sheetData sheetId="5">
        <row r="1">
          <cell r="BK1" t="str">
            <v>Cuadro 6</v>
          </cell>
        </row>
        <row r="3">
          <cell r="AU3" t="str">
            <v>Secretaría de Finanzas y Planeación del Estado de Veracruz</v>
          </cell>
        </row>
        <row r="4">
          <cell r="AU4" t="str">
            <v xml:space="preserve"> Resumen de Flujo de Efectivo 2002</v>
          </cell>
        </row>
        <row r="5">
          <cell r="AU5" t="str">
            <v>( P e s o s )</v>
          </cell>
        </row>
        <row r="8">
          <cell r="BK8" t="str">
            <v>Total</v>
          </cell>
        </row>
        <row r="9">
          <cell r="BD9" t="str">
            <v>Flujo de</v>
          </cell>
          <cell r="BF9" t="str">
            <v>Ajustes por Saldos no Liquidados a la Federación</v>
          </cell>
          <cell r="BH9" t="str">
            <v xml:space="preserve">Subtotal de </v>
          </cell>
          <cell r="BI9" t="str">
            <v>Participaciones</v>
          </cell>
          <cell r="BK9" t="str">
            <v xml:space="preserve">Flujo de </v>
          </cell>
        </row>
        <row r="10">
          <cell r="AU10" t="str">
            <v>M e s</v>
          </cell>
          <cell r="AV10" t="str">
            <v>A n t i c i p o</v>
          </cell>
          <cell r="AY10" t="str">
            <v>S a l d o</v>
          </cell>
          <cell r="AZ10" t="str">
            <v>A j u s t e s</v>
          </cell>
          <cell r="BB10" t="str">
            <v>F.F.M.</v>
          </cell>
          <cell r="BC10" t="str">
            <v>I.E.P.S.</v>
          </cell>
          <cell r="BD10" t="str">
            <v>Efectivo</v>
          </cell>
          <cell r="BH10" t="str">
            <v>Flujo</v>
          </cell>
          <cell r="BI10" t="str">
            <v>a Municipios</v>
          </cell>
          <cell r="BK10" t="str">
            <v>Efectivo</v>
          </cell>
        </row>
        <row r="11">
          <cell r="AV11" t="str">
            <v>1er. Pago</v>
          </cell>
          <cell r="AW11" t="str">
            <v>2do. Pago</v>
          </cell>
          <cell r="AX11" t="str">
            <v>Suma</v>
          </cell>
          <cell r="BD11" t="str">
            <v>( 1+2+3+4+5 )</v>
          </cell>
          <cell r="BH11" t="str">
            <v>(6+7)</v>
          </cell>
          <cell r="BK11" t="str">
            <v>(8+9)</v>
          </cell>
        </row>
        <row r="12">
          <cell r="AX12">
            <v>1</v>
          </cell>
          <cell r="AY12">
            <v>2</v>
          </cell>
          <cell r="AZ12">
            <v>3</v>
          </cell>
          <cell r="BB12">
            <v>4</v>
          </cell>
          <cell r="BC12">
            <v>5</v>
          </cell>
          <cell r="BD12">
            <v>6</v>
          </cell>
          <cell r="BF12">
            <v>7</v>
          </cell>
          <cell r="BH12">
            <v>8</v>
          </cell>
          <cell r="BI12">
            <v>9</v>
          </cell>
          <cell r="BK12">
            <v>10</v>
          </cell>
        </row>
        <row r="14">
          <cell r="AU14" t="str">
            <v>Ene'02</v>
          </cell>
          <cell r="AV14">
            <v>436667048.40000004</v>
          </cell>
          <cell r="AW14">
            <v>436667048.40000004</v>
          </cell>
          <cell r="AX14">
            <v>873334096.80000007</v>
          </cell>
          <cell r="AY14">
            <v>-177954923.09999999</v>
          </cell>
          <cell r="BB14">
            <v>15772331</v>
          </cell>
          <cell r="BC14">
            <v>15504349</v>
          </cell>
          <cell r="BD14">
            <v>726655853.70000005</v>
          </cell>
          <cell r="BE14" t="str">
            <v>(O)</v>
          </cell>
          <cell r="BF14">
            <v>177954923.09999999</v>
          </cell>
          <cell r="BG14" t="str">
            <v>1/</v>
          </cell>
          <cell r="BH14">
            <v>842487626.80000007</v>
          </cell>
          <cell r="BI14">
            <v>-172902627</v>
          </cell>
          <cell r="BJ14" t="str">
            <v>3/</v>
          </cell>
          <cell r="BK14">
            <v>669584999.80000007</v>
          </cell>
        </row>
        <row r="15">
          <cell r="BF15">
            <v>-62123150</v>
          </cell>
        </row>
        <row r="16">
          <cell r="AU16" t="str">
            <v>Feb'02</v>
          </cell>
          <cell r="AV16">
            <v>451252945.00000006</v>
          </cell>
          <cell r="AW16">
            <v>451252945.00000006</v>
          </cell>
          <cell r="AX16">
            <v>902505890.00000012</v>
          </cell>
          <cell r="AY16">
            <v>282870260.77999985</v>
          </cell>
          <cell r="BB16">
            <v>22777035</v>
          </cell>
          <cell r="BC16">
            <v>16201258</v>
          </cell>
          <cell r="BD16">
            <v>1091816005.78</v>
          </cell>
          <cell r="BE16" t="str">
            <v>(O)</v>
          </cell>
          <cell r="BF16">
            <v>-180321899</v>
          </cell>
          <cell r="BG16" t="str">
            <v>2/</v>
          </cell>
          <cell r="BH16">
            <v>1043070989.78</v>
          </cell>
          <cell r="BI16">
            <v>-179810715</v>
          </cell>
          <cell r="BJ16" t="str">
            <v>4/</v>
          </cell>
          <cell r="BK16">
            <v>863260274.77999997</v>
          </cell>
        </row>
        <row r="17">
          <cell r="AZ17" t="str">
            <v xml:space="preserve">  3er.Aj. Cuat. '01</v>
          </cell>
          <cell r="BA17">
            <v>-132538438</v>
          </cell>
          <cell r="BF17">
            <v>131576883</v>
          </cell>
          <cell r="BG17" t="str">
            <v>5/</v>
          </cell>
        </row>
        <row r="19">
          <cell r="AU19" t="str">
            <v>Mar'02</v>
          </cell>
          <cell r="AV19">
            <v>650123620.85000002</v>
          </cell>
          <cell r="AW19">
            <v>650123620.85000002</v>
          </cell>
          <cell r="AX19">
            <v>1300247241.7</v>
          </cell>
          <cell r="AY19">
            <v>-140090533.45000017</v>
          </cell>
          <cell r="BB19">
            <v>14977930</v>
          </cell>
          <cell r="BC19">
            <v>10277773</v>
          </cell>
          <cell r="BD19">
            <v>1185412411.25</v>
          </cell>
          <cell r="BE19" t="str">
            <v>(O)</v>
          </cell>
          <cell r="BF19">
            <v>-131576883</v>
          </cell>
          <cell r="BG19" t="str">
            <v>6/</v>
          </cell>
          <cell r="BH19">
            <v>1193926061.25</v>
          </cell>
          <cell r="BI19">
            <v>-229287918</v>
          </cell>
          <cell r="BJ19" t="str">
            <v>7/</v>
          </cell>
          <cell r="BK19">
            <v>964638143.25</v>
          </cell>
        </row>
        <row r="20">
          <cell r="BF20">
            <v>140090533</v>
          </cell>
          <cell r="BG20" t="str">
            <v>8/</v>
          </cell>
        </row>
        <row r="21">
          <cell r="AU21" t="str">
            <v>Abr'02</v>
          </cell>
          <cell r="AV21">
            <v>428699092.80000001</v>
          </cell>
          <cell r="AW21">
            <v>428699092.80000001</v>
          </cell>
          <cell r="AX21">
            <v>857398185.60000002</v>
          </cell>
          <cell r="AY21">
            <v>-558003363.70000005</v>
          </cell>
          <cell r="BB21">
            <v>14583947</v>
          </cell>
          <cell r="BC21">
            <v>11556985</v>
          </cell>
          <cell r="BD21">
            <v>325535753.89999998</v>
          </cell>
          <cell r="BE21" t="str">
            <v>(O)</v>
          </cell>
          <cell r="BF21">
            <v>-141478668</v>
          </cell>
          <cell r="BG21" t="str">
            <v>9/</v>
          </cell>
          <cell r="BH21">
            <v>742060449.60000002</v>
          </cell>
          <cell r="BI21">
            <v>-169928478</v>
          </cell>
          <cell r="BJ21" t="str">
            <v>11/</v>
          </cell>
          <cell r="BK21">
            <v>572131971.60000002</v>
          </cell>
        </row>
        <row r="22">
          <cell r="BF22">
            <v>558003363.70000005</v>
          </cell>
          <cell r="BG22" t="str">
            <v>10/</v>
          </cell>
        </row>
        <row r="23">
          <cell r="AU23" t="str">
            <v>May'02</v>
          </cell>
          <cell r="AV23">
            <v>417513499.70000005</v>
          </cell>
          <cell r="AW23">
            <v>417513499.70000005</v>
          </cell>
          <cell r="AX23">
            <v>835026999.4000001</v>
          </cell>
          <cell r="AY23">
            <v>188521976.41999999</v>
          </cell>
          <cell r="BB23">
            <v>20588693</v>
          </cell>
          <cell r="BC23">
            <v>11262236</v>
          </cell>
          <cell r="BD23">
            <v>1055399904.8200001</v>
          </cell>
          <cell r="BE23" t="str">
            <v>(O)</v>
          </cell>
          <cell r="BF23">
            <v>-563855988</v>
          </cell>
          <cell r="BG23" t="str">
            <v>10-A/</v>
          </cell>
          <cell r="BH23">
            <v>491543916.82000005</v>
          </cell>
          <cell r="BI23">
            <v>-165801645</v>
          </cell>
          <cell r="BJ23" t="str">
            <v>12/</v>
          </cell>
          <cell r="BK23">
            <v>325742271.82000005</v>
          </cell>
        </row>
        <row r="24">
          <cell r="AU24" t="str">
            <v>Jun'02</v>
          </cell>
          <cell r="AV24">
            <v>587994357.5</v>
          </cell>
          <cell r="AW24">
            <v>587994357.5</v>
          </cell>
          <cell r="AX24">
            <v>1175988715</v>
          </cell>
          <cell r="AY24">
            <v>71780408.309999838</v>
          </cell>
          <cell r="BB24">
            <v>19385572</v>
          </cell>
          <cell r="BC24">
            <v>9329339</v>
          </cell>
          <cell r="BD24">
            <v>1483055129.3099999</v>
          </cell>
          <cell r="BE24" t="str">
            <v>(O)</v>
          </cell>
          <cell r="BH24">
            <v>1483055129.3099999</v>
          </cell>
          <cell r="BI24">
            <v>-232539532</v>
          </cell>
          <cell r="BJ24" t="str">
            <v>13/</v>
          </cell>
          <cell r="BK24">
            <v>1250515597.3099999</v>
          </cell>
        </row>
        <row r="26">
          <cell r="AZ26" t="str">
            <v xml:space="preserve">  1er Aj. Cuat. '02 (Jun '02)</v>
          </cell>
          <cell r="BA26">
            <v>206571095</v>
          </cell>
        </row>
        <row r="27">
          <cell r="AZ27" t="str">
            <v>Liquidación '01 (Jun'02)</v>
          </cell>
          <cell r="BA27">
            <v>741233</v>
          </cell>
        </row>
        <row r="28">
          <cell r="AU28" t="str">
            <v>Jul'02</v>
          </cell>
          <cell r="AV28">
            <v>510122372.10000002</v>
          </cell>
          <cell r="AW28">
            <v>510122372.10000002</v>
          </cell>
          <cell r="AX28">
            <v>1020244744.2</v>
          </cell>
          <cell r="AY28">
            <v>-288037175.25</v>
          </cell>
          <cell r="BB28">
            <v>18973524</v>
          </cell>
          <cell r="BC28">
            <v>13502296</v>
          </cell>
          <cell r="BD28">
            <v>765424621.95000005</v>
          </cell>
          <cell r="BE28" t="str">
            <v>(O)</v>
          </cell>
          <cell r="BF28">
            <v>288037175</v>
          </cell>
          <cell r="BG28" t="str">
            <v>15/</v>
          </cell>
          <cell r="BH28">
            <v>1053461796.95</v>
          </cell>
          <cell r="BI28">
            <v>-252499931</v>
          </cell>
          <cell r="BJ28" t="str">
            <v>14/</v>
          </cell>
          <cell r="BK28">
            <v>800961865.95000005</v>
          </cell>
        </row>
        <row r="29">
          <cell r="AU29" t="str">
            <v>Ago'02</v>
          </cell>
          <cell r="AV29">
            <v>499326652.55000001</v>
          </cell>
          <cell r="AW29">
            <v>499326652.55000001</v>
          </cell>
          <cell r="AX29">
            <v>998653305.10000002</v>
          </cell>
          <cell r="AY29">
            <v>-110162629.59000003</v>
          </cell>
          <cell r="BB29">
            <v>19441018</v>
          </cell>
          <cell r="BC29">
            <v>10210341</v>
          </cell>
          <cell r="BD29">
            <v>918142034.50999999</v>
          </cell>
          <cell r="BE29" t="str">
            <v>(O)</v>
          </cell>
          <cell r="BF29">
            <v>-290028182</v>
          </cell>
          <cell r="BG29" t="str">
            <v>16/</v>
          </cell>
          <cell r="BH29">
            <v>738276482.50999999</v>
          </cell>
          <cell r="BI29">
            <v>-199452607</v>
          </cell>
          <cell r="BJ29" t="str">
            <v>17/</v>
          </cell>
          <cell r="BK29">
            <v>538823875.50999999</v>
          </cell>
        </row>
        <row r="30">
          <cell r="BF30">
            <v>110162630</v>
          </cell>
          <cell r="BG30" t="str">
            <v>18/</v>
          </cell>
        </row>
        <row r="31">
          <cell r="AU31" t="str">
            <v>Sep'02</v>
          </cell>
          <cell r="AV31">
            <v>511545100.55000001</v>
          </cell>
          <cell r="AW31">
            <v>511545100.55000001</v>
          </cell>
          <cell r="AX31">
            <v>1023090201.1</v>
          </cell>
          <cell r="AY31">
            <v>-105991159.30000007</v>
          </cell>
          <cell r="BB31">
            <v>19071564</v>
          </cell>
          <cell r="BC31">
            <v>13286382</v>
          </cell>
          <cell r="BD31">
            <v>949456987.79999995</v>
          </cell>
          <cell r="BE31" t="str">
            <v>(O)</v>
          </cell>
          <cell r="BF31">
            <v>-111070912.92</v>
          </cell>
          <cell r="BG31" t="str">
            <v>19/</v>
          </cell>
          <cell r="BH31">
            <v>944377233.88</v>
          </cell>
          <cell r="BI31">
            <v>-203611283</v>
          </cell>
          <cell r="BJ31" t="str">
            <v>20/</v>
          </cell>
          <cell r="BK31">
            <v>740765950.88</v>
          </cell>
        </row>
        <row r="32">
          <cell r="BF32">
            <v>105991159</v>
          </cell>
          <cell r="BG32" t="str">
            <v>21/</v>
          </cell>
        </row>
        <row r="33">
          <cell r="AU33" t="str">
            <v>Oct'02</v>
          </cell>
          <cell r="AV33">
            <v>501889034.35000002</v>
          </cell>
          <cell r="AW33">
            <v>501889034.35000002</v>
          </cell>
          <cell r="AX33">
            <v>1003778068.7</v>
          </cell>
          <cell r="AY33">
            <v>-147694656.30999994</v>
          </cell>
          <cell r="BB33">
            <v>18482800</v>
          </cell>
          <cell r="BC33">
            <v>14505582</v>
          </cell>
          <cell r="BD33">
            <v>809218305.3900001</v>
          </cell>
          <cell r="BE33" t="str">
            <v>(O)</v>
          </cell>
          <cell r="BF33">
            <v>-106921614</v>
          </cell>
          <cell r="BG33" t="str">
            <v>22/</v>
          </cell>
          <cell r="BH33">
            <v>936436861.3900001</v>
          </cell>
          <cell r="BI33">
            <v>-200419631</v>
          </cell>
          <cell r="BJ33" t="str">
            <v>25/</v>
          </cell>
          <cell r="BK33">
            <v>736017230.3900001</v>
          </cell>
        </row>
        <row r="34">
          <cell r="BB34">
            <v>-948347</v>
          </cell>
          <cell r="BC34">
            <v>7540372</v>
          </cell>
          <cell r="BF34">
            <v>147694656</v>
          </cell>
          <cell r="BG34" t="str">
            <v>23/</v>
          </cell>
        </row>
        <row r="35">
          <cell r="AZ35" t="str">
            <v xml:space="preserve">  2do.Aj. Cuat.'02 (Oct'02)</v>
          </cell>
          <cell r="BA35">
            <v>-86445514</v>
          </cell>
          <cell r="BE35" t="str">
            <v>(O)</v>
          </cell>
          <cell r="BF35">
            <v>86445514</v>
          </cell>
          <cell r="BG35" t="str">
            <v>24/</v>
          </cell>
        </row>
        <row r="36">
          <cell r="AU36" t="str">
            <v>Nov'02</v>
          </cell>
          <cell r="AV36">
            <v>492038110.30000001</v>
          </cell>
          <cell r="AW36">
            <v>492038110.30000001</v>
          </cell>
          <cell r="AX36">
            <v>984076220.60000002</v>
          </cell>
          <cell r="AY36">
            <v>-80006780.260000005</v>
          </cell>
          <cell r="BB36">
            <v>19514121</v>
          </cell>
          <cell r="BC36">
            <v>15240506</v>
          </cell>
          <cell r="BD36">
            <v>938824067.34000003</v>
          </cell>
          <cell r="BE36" t="str">
            <v>(O)</v>
          </cell>
          <cell r="BF36">
            <v>-147694656</v>
          </cell>
          <cell r="BG36" t="str">
            <v>26/</v>
          </cell>
          <cell r="BH36">
            <v>783525085.23000002</v>
          </cell>
          <cell r="BI36">
            <v>-184608640</v>
          </cell>
          <cell r="BJ36" t="str">
            <v>29/</v>
          </cell>
          <cell r="BK36">
            <v>598916445.23000002</v>
          </cell>
        </row>
        <row r="37">
          <cell r="BF37">
            <v>-86445514</v>
          </cell>
          <cell r="BG37" t="str">
            <v>27/</v>
          </cell>
        </row>
        <row r="38">
          <cell r="BF38">
            <v>-1165592.3700000001</v>
          </cell>
          <cell r="BG38" t="str">
            <v>28/</v>
          </cell>
        </row>
        <row r="39">
          <cell r="BF39">
            <v>80006780.260000005</v>
          </cell>
          <cell r="BG39" t="str">
            <v>30/</v>
          </cell>
        </row>
        <row r="40">
          <cell r="AU40" t="str">
            <v>Dic'02</v>
          </cell>
          <cell r="AV40">
            <v>519301706.00000006</v>
          </cell>
          <cell r="AW40">
            <v>519301706.00000006</v>
          </cell>
          <cell r="AX40">
            <v>1038603412.0000001</v>
          </cell>
          <cell r="AY40">
            <v>-109144463.85000001</v>
          </cell>
          <cell r="BB40">
            <v>18577094</v>
          </cell>
          <cell r="BC40">
            <v>14864502</v>
          </cell>
          <cell r="BD40">
            <v>962900544.1500001</v>
          </cell>
          <cell r="BE40" t="str">
            <v>(O)</v>
          </cell>
          <cell r="BF40">
            <v>-80006780.260000005</v>
          </cell>
          <cell r="BG40" t="str">
            <v>31/</v>
          </cell>
          <cell r="BH40">
            <v>991461744.74000013</v>
          </cell>
          <cell r="BI40">
            <v>-207496382</v>
          </cell>
          <cell r="BJ40" t="str">
            <v>34/</v>
          </cell>
          <cell r="BK40">
            <v>783965362.74000013</v>
          </cell>
        </row>
        <row r="41">
          <cell r="BF41">
            <v>-576483</v>
          </cell>
          <cell r="BG41" t="str">
            <v>32/</v>
          </cell>
        </row>
        <row r="42">
          <cell r="BF42">
            <v>109144463.85000001</v>
          </cell>
          <cell r="BG42" t="str">
            <v>33/</v>
          </cell>
        </row>
        <row r="43">
          <cell r="AU43" t="str">
            <v>Total:</v>
          </cell>
          <cell r="AV43">
            <v>6006473540.1000004</v>
          </cell>
          <cell r="AW43">
            <v>6006473540.1000004</v>
          </cell>
          <cell r="AX43">
            <v>12012947080.200001</v>
          </cell>
          <cell r="AY43">
            <v>-1173913039.3000007</v>
          </cell>
          <cell r="BA43">
            <v>-11671624</v>
          </cell>
          <cell r="BB43">
            <v>221197282</v>
          </cell>
          <cell r="BC43">
            <v>163281921</v>
          </cell>
          <cell r="BD43">
            <v>11211841619.9</v>
          </cell>
          <cell r="BF43">
            <v>31841758.360000059</v>
          </cell>
          <cell r="BH43">
            <v>11243683378.259998</v>
          </cell>
          <cell r="BI43">
            <v>-2398359389</v>
          </cell>
          <cell r="BK43">
            <v>8845323989.2600002</v>
          </cell>
        </row>
        <row r="46">
          <cell r="AU46" t="str">
            <v>Anticipo Extraordinario:</v>
          </cell>
          <cell r="AV46">
            <v>0</v>
          </cell>
          <cell r="AW46">
            <v>0</v>
          </cell>
          <cell r="AX46">
            <v>0</v>
          </cell>
          <cell r="AY46">
            <v>900145358</v>
          </cell>
          <cell r="BB46">
            <v>19105723</v>
          </cell>
          <cell r="BC46">
            <v>13118311</v>
          </cell>
          <cell r="BD46">
            <v>932369392</v>
          </cell>
          <cell r="BH46">
            <v>932369392</v>
          </cell>
          <cell r="BI46">
            <v>0</v>
          </cell>
          <cell r="BK46">
            <v>932369392</v>
          </cell>
        </row>
        <row r="48">
          <cell r="AU48" t="str">
            <v xml:space="preserve">       Total   +    Anticipo Ext.:</v>
          </cell>
          <cell r="AV48">
            <v>6006473540.1000004</v>
          </cell>
          <cell r="AW48">
            <v>6006473540.1000004</v>
          </cell>
          <cell r="AX48">
            <v>12012947080.200001</v>
          </cell>
          <cell r="AY48">
            <v>-273767681.30000067</v>
          </cell>
          <cell r="BA48">
            <v>-11671624</v>
          </cell>
          <cell r="BB48">
            <v>240303005</v>
          </cell>
          <cell r="BC48">
            <v>176400232</v>
          </cell>
          <cell r="BD48">
            <v>12144211011.9</v>
          </cell>
          <cell r="BF48">
            <v>31841758.360000059</v>
          </cell>
          <cell r="BH48">
            <v>12176052770.259998</v>
          </cell>
          <cell r="BI48">
            <v>-2398359389</v>
          </cell>
          <cell r="BK48">
            <v>9777693381.2600002</v>
          </cell>
        </row>
        <row r="50">
          <cell r="AU50" t="str">
            <v>N o t a s :</v>
          </cell>
        </row>
        <row r="51">
          <cell r="AU51" t="str">
            <v>-</v>
          </cell>
          <cell r="AV51" t="str">
            <v>Los montos pueden no coincidir con las liquidaciones mensuales de la Subdirección de Recuadación, por motivos de redondeo de cifras.</v>
          </cell>
        </row>
        <row r="52">
          <cell r="AU52" t="str">
            <v>-</v>
          </cell>
          <cell r="AV52" t="str">
            <v>El Flujo de Efectivo se Estimó de acuerdo al calendario de Participaciones proporcionado por la Unidad de Coordinación con Entidades Federativas.</v>
          </cell>
        </row>
        <row r="53">
          <cell r="AU53" t="str">
            <v>(O)</v>
          </cell>
          <cell r="AV53" t="str">
            <v>Observado</v>
          </cell>
        </row>
        <row r="54">
          <cell r="AU54" t="str">
            <v>(E)</v>
          </cell>
          <cell r="AV54" t="str">
            <v>Estimado</v>
          </cell>
        </row>
        <row r="56">
          <cell r="AU56" t="str">
            <v>1/</v>
          </cell>
          <cell r="AV56" t="str">
            <v>Considera saldo negativo de enero por 177,954,923.09 no liquidado a la Tesorería de la Federación (tesofe), menos saldo negativo del mes de diciembre '01 por 61,665,990.02, más accesorios por 457,160.17.</v>
          </cell>
        </row>
        <row r="57">
          <cell r="AV57" t="str">
            <v>que incluye adeudo, recargos y actualizaciones, liquidados en enero '02</v>
          </cell>
          <cell r="BD57" t="str">
            <v>17/</v>
          </cell>
          <cell r="BE57" t="str">
            <v>Participaciones del mes de julio '02, liquidadas a los municipios en agosto '02, por la Subsecretaría de Egresos</v>
          </cell>
        </row>
        <row r="58">
          <cell r="AU58" t="str">
            <v>2/</v>
          </cell>
          <cell r="AV58" t="str">
            <v>Saldo negativo de enero por 177,954,923.09, mas 2,366,976.40 por recargos y actualizaciones, liquidados en febrero '02</v>
          </cell>
          <cell r="BD58" t="str">
            <v>18/</v>
          </cell>
          <cell r="BE58" t="str">
            <v>Saldo negativo del mes de agosto no liquidado a la Tesorería de la Federación</v>
          </cell>
        </row>
        <row r="59">
          <cell r="AU59" t="str">
            <v>3/</v>
          </cell>
          <cell r="AV59" t="str">
            <v>Participaciones del mes de diciembre '01, liquidadas a municipios en enero '02, por la Subsecretaría de Egresos</v>
          </cell>
          <cell r="BD59" t="str">
            <v>19/</v>
          </cell>
          <cell r="BE59" t="str">
            <v>Saldo negativo del mes de agosto '02 por $110,162,630.49, más recargos y actualizaciones por $908,282.42</v>
          </cell>
        </row>
        <row r="60">
          <cell r="AU60" t="str">
            <v>4/</v>
          </cell>
          <cell r="AV60" t="str">
            <v>Participaciones del mes de enero '02, liquidadas a municipios en febrero '02, por la Subsecretaría de Egresos</v>
          </cell>
          <cell r="BD60" t="str">
            <v>20/</v>
          </cell>
          <cell r="BE60" t="str">
            <v>Participaciones del mes de agosto '02, liquidadas a los municipios en septiembre '02, por la Subsecretaría de Egresos</v>
          </cell>
        </row>
        <row r="61">
          <cell r="AU61" t="str">
            <v>5/</v>
          </cell>
          <cell r="AV61" t="str">
            <v>Tercer ajuste cuatrimestral '01 del Fondo General por 131,576,883 no liquidado a la Tesorería de la Federación</v>
          </cell>
          <cell r="BD61" t="str">
            <v>21/</v>
          </cell>
          <cell r="BE61" t="str">
            <v xml:space="preserve">Saldo negativo de septiembre no liquidado a la Tesoreria de la Federación </v>
          </cell>
        </row>
        <row r="62">
          <cell r="AU62" t="str">
            <v>6/</v>
          </cell>
          <cell r="AV62" t="str">
            <v>Saldo negativo del tercer ajuste cuatrimestral '01, liquidados en marzo '02</v>
          </cell>
          <cell r="BD62" t="str">
            <v>22/</v>
          </cell>
          <cell r="BE62" t="str">
            <v>Saldo negativo por 105,991,158.80 más recargos 653,004.62 y actualizaciones 277,450.76</v>
          </cell>
        </row>
        <row r="63">
          <cell r="AU63" t="str">
            <v>7/</v>
          </cell>
          <cell r="AV63" t="str">
            <v>Participaciones del mes de febrero '02, liquidados a municipios en marzo '02 por la Subsecretaría de Egresos</v>
          </cell>
          <cell r="BD63" t="str">
            <v>23/</v>
          </cell>
          <cell r="BE63" t="str">
            <v>Saldo negativo de octubre, no liquido a la Tesoreria de la Federación</v>
          </cell>
        </row>
        <row r="64">
          <cell r="AU64" t="str">
            <v>8/</v>
          </cell>
          <cell r="AV64" t="str">
            <v>Saldo negativo del mes de marzo no liquidado a la Tesorería de la Federación</v>
          </cell>
          <cell r="BD64" t="str">
            <v>24/</v>
          </cell>
          <cell r="BE64" t="str">
            <v>2° ajuste cuatrimestral 2002 a cargo del estado no pagado a la Tesorería de la Federación</v>
          </cell>
        </row>
        <row r="65">
          <cell r="AU65" t="str">
            <v>9/</v>
          </cell>
          <cell r="AV65" t="str">
            <v>Saldo negativo de marzo por 140,090,534.18, mas 1,388,133.68 por recargos y actualizaciones, liquidados en abril '02</v>
          </cell>
          <cell r="BD65" t="str">
            <v>25/</v>
          </cell>
          <cell r="BE65" t="str">
            <v>Participaciones del mes de septiembre, liquidados a los Municipios en octubre por la Subsecretaría de Egresos</v>
          </cell>
        </row>
        <row r="66">
          <cell r="AU66" t="str">
            <v>10/</v>
          </cell>
          <cell r="AV66" t="str">
            <v>Saldo negativo del mes abril por 558,003,363.34, mas 5,852,624.85 por recargos y actualizaciones, liquidadas en mayo '02</v>
          </cell>
          <cell r="BD66" t="str">
            <v>26/</v>
          </cell>
          <cell r="BE66" t="str">
            <v xml:space="preserve">Saldo de octubre a cargo del Estado por 147,694,656.21, liquidado a la Federación </v>
          </cell>
        </row>
        <row r="67">
          <cell r="AU67" t="str">
            <v>11/</v>
          </cell>
          <cell r="AV67" t="str">
            <v>Participaciones del mes de marzo '02 liquidados a los municipios en abril '02, por la Subsecretaria de Egresos</v>
          </cell>
          <cell r="BD67" t="str">
            <v>27/</v>
          </cell>
          <cell r="BE67" t="str">
            <v>2° ajuste '02 a cargo del Estado liquidado a la Federación</v>
          </cell>
        </row>
        <row r="68">
          <cell r="AU68" t="str">
            <v>12/</v>
          </cell>
          <cell r="AV68" t="str">
            <v>Participaciones del mes de abril '02, liquidadas a los municipios en mayo '02, por la Subsecretaria de Egresos</v>
          </cell>
          <cell r="BD68" t="str">
            <v>28/</v>
          </cell>
          <cell r="BE68" t="str">
            <v>Accesorios por saldo de octubre y de 2° ajuste cuatrimestral '02 a cargo del Estado por 1,165,592.37.</v>
          </cell>
        </row>
        <row r="69">
          <cell r="AU69" t="str">
            <v>13/</v>
          </cell>
          <cell r="AV69" t="str">
            <v>Participaciones del mes de mayo '02, liquidadas a los municipios en junio '02, por la Subsecretaria de Egresos</v>
          </cell>
          <cell r="BD69" t="str">
            <v>29/</v>
          </cell>
          <cell r="BE69" t="str">
            <v>Participaciones del mes de octubre, liquidada a los municipios en noviembre, por la Subsecretaría de Egresos.</v>
          </cell>
        </row>
        <row r="70">
          <cell r="AU70" t="str">
            <v>14/</v>
          </cell>
          <cell r="AV70" t="str">
            <v>Participaciones del mes de junio '02, liquidadas a los municipios en julio '02, por la Subsecretaría de Egresos</v>
          </cell>
          <cell r="BD70" t="str">
            <v>30/</v>
          </cell>
          <cell r="BE70" t="str">
            <v>Saldo negativo de noviembre, no liquidado a laTesorería de la Federación</v>
          </cell>
        </row>
        <row r="71">
          <cell r="AU71" t="str">
            <v>15/</v>
          </cell>
          <cell r="AV71" t="str">
            <v>Saldo negativo del mes de julio no liquidado a la Tesorería de la Federación</v>
          </cell>
          <cell r="BD71" t="str">
            <v>31/</v>
          </cell>
          <cell r="BE71" t="str">
            <v xml:space="preserve">Saldo negativo de noviembre por 80,006,780.56 </v>
          </cell>
        </row>
        <row r="72">
          <cell r="AU72" t="str">
            <v>16/</v>
          </cell>
          <cell r="AV72" t="str">
            <v>Saldo negativo del mes julio por 288,037,175.21, mas 1,991,006.98 por recargos, liquidadas en agosto '02</v>
          </cell>
          <cell r="BD72" t="str">
            <v>32/</v>
          </cell>
          <cell r="BE72" t="str">
            <v>Accesorios por saldo de noviembre '02 a cargo del Estado por 576,483.00</v>
          </cell>
        </row>
        <row r="73">
          <cell r="BD73" t="str">
            <v>33/</v>
          </cell>
          <cell r="BE73" t="str">
            <v>Saldo negativo de diciembre, no liquidado a la Tesorería de la Federación</v>
          </cell>
        </row>
        <row r="74">
          <cell r="BD74" t="str">
            <v>34/</v>
          </cell>
          <cell r="BE74" t="str">
            <v>Participaciones del mes de noviembre, liquidada a los municipios en diciembre, por la Subsecretaría de Egresos.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33"/>
  <sheetViews>
    <sheetView tabSelected="1" topLeftCell="B13" zoomScale="90" zoomScaleNormal="90" workbookViewId="0">
      <selection activeCell="J33" sqref="J33"/>
    </sheetView>
  </sheetViews>
  <sheetFormatPr baseColWidth="10" defaultRowHeight="12.75" x14ac:dyDescent="0.2"/>
  <cols>
    <col min="3" max="3" width="49" customWidth="1"/>
    <col min="4" max="4" width="18.28515625" bestFit="1" customWidth="1"/>
    <col min="5" max="5" width="20" bestFit="1" customWidth="1"/>
    <col min="6" max="9" width="18.85546875" bestFit="1" customWidth="1"/>
    <col min="10" max="10" width="15.85546875" bestFit="1" customWidth="1"/>
  </cols>
  <sheetData>
    <row r="1" spans="3:10" x14ac:dyDescent="0.2">
      <c r="C1" s="9"/>
      <c r="D1" s="9"/>
      <c r="E1" s="9"/>
      <c r="F1" s="9"/>
      <c r="G1" s="9"/>
      <c r="H1" s="9"/>
      <c r="I1" s="9"/>
    </row>
    <row r="2" spans="3:10" x14ac:dyDescent="0.2">
      <c r="C2" s="9"/>
      <c r="D2" s="9"/>
      <c r="E2" s="9"/>
      <c r="F2" s="9"/>
      <c r="G2" s="9"/>
      <c r="H2" s="9"/>
      <c r="I2" s="9"/>
    </row>
    <row r="3" spans="3:10" ht="18" x14ac:dyDescent="0.2">
      <c r="C3" s="23" t="s">
        <v>18</v>
      </c>
      <c r="D3" s="23"/>
      <c r="E3" s="23"/>
      <c r="F3" s="23"/>
      <c r="G3" s="23"/>
      <c r="H3" s="23"/>
      <c r="I3" s="23"/>
    </row>
    <row r="5" spans="3:10" ht="15" x14ac:dyDescent="0.2">
      <c r="C5" s="2" t="s">
        <v>0</v>
      </c>
      <c r="D5" s="2">
        <v>2013</v>
      </c>
      <c r="E5" s="2">
        <v>2014</v>
      </c>
      <c r="F5" s="2">
        <v>2015</v>
      </c>
      <c r="G5" s="2">
        <v>2016</v>
      </c>
      <c r="H5" s="2">
        <v>2017</v>
      </c>
      <c r="I5" s="2">
        <v>2018</v>
      </c>
      <c r="J5" s="2">
        <v>2019</v>
      </c>
    </row>
    <row r="6" spans="3:10" ht="7.5" customHeight="1" x14ac:dyDescent="0.2">
      <c r="C6" s="3"/>
      <c r="D6" s="3"/>
      <c r="E6" s="3"/>
      <c r="F6" s="3"/>
      <c r="G6" s="3"/>
      <c r="H6" s="3"/>
      <c r="I6" s="3"/>
    </row>
    <row r="7" spans="3:10" x14ac:dyDescent="0.2">
      <c r="C7" s="4" t="s">
        <v>1</v>
      </c>
      <c r="D7" s="5">
        <f t="shared" ref="D7:I7" si="0">+D9+D20+D28+D32</f>
        <v>100509547459.65999</v>
      </c>
      <c r="E7" s="5">
        <f t="shared" si="0"/>
        <v>105349220958.76599</v>
      </c>
      <c r="F7" s="5">
        <f t="shared" si="0"/>
        <v>110791071935.43198</v>
      </c>
      <c r="G7" s="5">
        <f t="shared" si="0"/>
        <v>102552441025.91</v>
      </c>
      <c r="H7" s="5">
        <f t="shared" si="0"/>
        <v>146190178783.03998</v>
      </c>
      <c r="I7" s="5">
        <f t="shared" si="0"/>
        <v>137118457610.92</v>
      </c>
      <c r="J7" s="5">
        <v>153484538169</v>
      </c>
    </row>
    <row r="8" spans="3:10" ht="7.5" customHeight="1" x14ac:dyDescent="0.2">
      <c r="C8" s="3"/>
      <c r="D8" s="3"/>
      <c r="E8" s="3"/>
      <c r="F8" s="3"/>
      <c r="G8" s="3"/>
      <c r="H8" s="3"/>
      <c r="I8" s="3"/>
    </row>
    <row r="9" spans="3:10" ht="15" x14ac:dyDescent="0.2">
      <c r="C9" s="3" t="s">
        <v>2</v>
      </c>
      <c r="D9" s="6">
        <f t="shared" ref="D9:G9" si="1">SUM(D10:D18)</f>
        <v>11066282526.74</v>
      </c>
      <c r="E9" s="6">
        <f>SUM(E10:E18)</f>
        <v>12956637242.901999</v>
      </c>
      <c r="F9" s="6">
        <f t="shared" si="1"/>
        <v>13957442010.372</v>
      </c>
      <c r="G9" s="6">
        <f t="shared" si="1"/>
        <v>8259113065.9100008</v>
      </c>
      <c r="H9" s="6">
        <f>SUM(H10:H18)</f>
        <v>8899096220.9899998</v>
      </c>
      <c r="I9" s="6">
        <f>SUM(I10:I18)</f>
        <v>9029695601.9200001</v>
      </c>
      <c r="J9" s="6">
        <v>9388402155</v>
      </c>
    </row>
    <row r="10" spans="3:10" x14ac:dyDescent="0.2">
      <c r="C10" s="7" t="s">
        <v>3</v>
      </c>
      <c r="D10" s="8">
        <v>3319001341.1100001</v>
      </c>
      <c r="E10" s="8">
        <v>3526176794.1199999</v>
      </c>
      <c r="F10" s="8">
        <v>3238853621.5220003</v>
      </c>
      <c r="G10" s="8">
        <v>3905040708.8799996</v>
      </c>
      <c r="H10" s="8">
        <v>4242723292.4099994</v>
      </c>
      <c r="I10" s="8">
        <v>4503923228.8900003</v>
      </c>
      <c r="J10" s="8">
        <v>4764905619</v>
      </c>
    </row>
    <row r="11" spans="3:10" x14ac:dyDescent="0.2">
      <c r="C11" s="10" t="s">
        <v>4</v>
      </c>
      <c r="D11" s="11">
        <v>1073558932.55</v>
      </c>
      <c r="E11" s="11">
        <v>1142972393.1019995</v>
      </c>
      <c r="F11" s="11">
        <v>1570721194.4900005</v>
      </c>
      <c r="G11" s="11">
        <v>1573673498.8599997</v>
      </c>
      <c r="H11" s="11">
        <v>1675693899.2700002</v>
      </c>
      <c r="I11" s="11">
        <v>1634192904.8299999</v>
      </c>
      <c r="J11" s="11">
        <v>1728783250</v>
      </c>
    </row>
    <row r="12" spans="3:10" x14ac:dyDescent="0.2">
      <c r="C12" s="7" t="s">
        <v>5</v>
      </c>
      <c r="D12" s="8">
        <v>48080424</v>
      </c>
      <c r="E12" s="8">
        <v>66829500.850000001</v>
      </c>
      <c r="F12" s="8">
        <v>49498376.359999999</v>
      </c>
      <c r="G12" s="8">
        <v>56465335.43</v>
      </c>
      <c r="H12" s="8">
        <v>91112489.610000014</v>
      </c>
      <c r="I12" s="8">
        <v>94508439.830000013</v>
      </c>
      <c r="J12" s="8">
        <v>388730433</v>
      </c>
    </row>
    <row r="13" spans="3:10" x14ac:dyDescent="0.2">
      <c r="C13" s="7" t="s">
        <v>6</v>
      </c>
      <c r="D13" s="8">
        <f>SUM(D14:D17)</f>
        <v>2039986161.6700001</v>
      </c>
      <c r="E13" s="8">
        <f t="shared" ref="E13:I13" si="2">SUM(E14:E17)</f>
        <v>2576197605.0500002</v>
      </c>
      <c r="F13" s="8">
        <f t="shared" si="2"/>
        <v>3261283126.8400002</v>
      </c>
      <c r="G13" s="8">
        <f t="shared" si="2"/>
        <v>1320099707.4400005</v>
      </c>
      <c r="H13" s="8">
        <f t="shared" si="2"/>
        <v>1174574900.8100002</v>
      </c>
      <c r="I13" s="8">
        <f t="shared" si="2"/>
        <v>400841636.39999998</v>
      </c>
      <c r="J13" s="8">
        <v>351467708</v>
      </c>
    </row>
    <row r="14" spans="3:10" ht="25.5" x14ac:dyDescent="0.2">
      <c r="C14" s="22" t="s">
        <v>21</v>
      </c>
      <c r="D14" s="8">
        <v>108915920</v>
      </c>
      <c r="E14" s="8">
        <v>113306087.65000001</v>
      </c>
      <c r="F14" s="8">
        <v>149605568.69</v>
      </c>
      <c r="G14" s="8">
        <v>137846.9</v>
      </c>
      <c r="H14" s="8">
        <v>147840163.14000002</v>
      </c>
      <c r="I14" s="8">
        <v>123834586.47</v>
      </c>
      <c r="J14" s="8">
        <v>130764392</v>
      </c>
    </row>
    <row r="15" spans="3:10" x14ac:dyDescent="0.2">
      <c r="C15" s="21" t="s">
        <v>22</v>
      </c>
      <c r="D15" s="8">
        <v>0</v>
      </c>
      <c r="E15" s="8">
        <v>0</v>
      </c>
      <c r="F15" s="8">
        <v>0</v>
      </c>
      <c r="G15" s="8">
        <v>0</v>
      </c>
      <c r="H15" s="8">
        <v>54660452.780000001</v>
      </c>
      <c r="I15" s="8">
        <v>24167046.750000007</v>
      </c>
      <c r="J15" s="8">
        <v>32138670</v>
      </c>
    </row>
    <row r="16" spans="3:10" x14ac:dyDescent="0.2">
      <c r="C16" s="21" t="s">
        <v>23</v>
      </c>
      <c r="D16" s="8">
        <v>267400</v>
      </c>
      <c r="E16" s="8">
        <v>26000</v>
      </c>
      <c r="F16" s="8">
        <v>111100</v>
      </c>
      <c r="G16" s="8">
        <v>2069450</v>
      </c>
      <c r="H16" s="8">
        <v>79911</v>
      </c>
      <c r="I16" s="8">
        <v>4722481.9000000004</v>
      </c>
      <c r="J16" s="8">
        <v>239100</v>
      </c>
    </row>
    <row r="17" spans="3:10" x14ac:dyDescent="0.2">
      <c r="C17" s="21" t="s">
        <v>24</v>
      </c>
      <c r="D17" s="8">
        <v>1930802841.6700001</v>
      </c>
      <c r="E17" s="8">
        <v>2462865517.4000001</v>
      </c>
      <c r="F17" s="8">
        <f>3024299449.15+87267009</f>
        <v>3111566458.1500001</v>
      </c>
      <c r="G17" s="8">
        <v>1317892410.5400004</v>
      </c>
      <c r="H17" s="8">
        <v>971994373.8900001</v>
      </c>
      <c r="I17" s="8">
        <v>248117521.28</v>
      </c>
      <c r="J17" s="8">
        <v>188325546</v>
      </c>
    </row>
    <row r="18" spans="3:10" ht="12.75" customHeight="1" x14ac:dyDescent="0.2">
      <c r="C18" s="18" t="s">
        <v>19</v>
      </c>
      <c r="D18" s="8">
        <v>2545669505.7399998</v>
      </c>
      <c r="E18" s="8">
        <v>3068263344.73</v>
      </c>
      <c r="F18" s="8">
        <v>2575802564.3200002</v>
      </c>
      <c r="G18" s="8">
        <v>83734107.860000014</v>
      </c>
      <c r="H18" s="8">
        <v>540416738.07999992</v>
      </c>
      <c r="I18" s="8">
        <v>1995387755.5700002</v>
      </c>
      <c r="J18" s="8">
        <v>2154515144</v>
      </c>
    </row>
    <row r="19" spans="3:10" ht="6" customHeight="1" x14ac:dyDescent="0.2">
      <c r="C19" s="12"/>
      <c r="D19" s="13"/>
      <c r="E19" s="13"/>
      <c r="F19" s="13"/>
      <c r="G19" s="13"/>
      <c r="H19" s="19"/>
      <c r="I19" s="19"/>
      <c r="J19" s="19"/>
    </row>
    <row r="20" spans="3:10" ht="15" x14ac:dyDescent="0.2">
      <c r="C20" s="14" t="s">
        <v>7</v>
      </c>
      <c r="D20" s="6">
        <f t="shared" ref="D20:I20" si="3">SUM(D21:D26)</f>
        <v>87952138021.919983</v>
      </c>
      <c r="E20" s="6">
        <f t="shared" si="3"/>
        <v>92392583715.863998</v>
      </c>
      <c r="F20" s="6">
        <f t="shared" si="3"/>
        <v>96833629925.059982</v>
      </c>
      <c r="G20" s="6">
        <f t="shared" si="3"/>
        <v>94293327960</v>
      </c>
      <c r="H20" s="6">
        <f t="shared" si="3"/>
        <v>108084587555.04999</v>
      </c>
      <c r="I20" s="6">
        <f t="shared" si="3"/>
        <v>117322175716.39999</v>
      </c>
      <c r="J20" s="6">
        <v>122744266156</v>
      </c>
    </row>
    <row r="21" spans="3:10" x14ac:dyDescent="0.2">
      <c r="C21" s="12" t="s">
        <v>8</v>
      </c>
      <c r="D21" s="13">
        <v>29901303796</v>
      </c>
      <c r="E21" s="13">
        <v>33511229071</v>
      </c>
      <c r="F21" s="13">
        <v>33527761154</v>
      </c>
      <c r="G21" s="13">
        <v>36218691404</v>
      </c>
      <c r="H21" s="13">
        <v>42206214017.979996</v>
      </c>
      <c r="I21" s="13">
        <v>48003399772</v>
      </c>
      <c r="J21" s="13">
        <v>49923663473</v>
      </c>
    </row>
    <row r="22" spans="3:10" x14ac:dyDescent="0.2">
      <c r="C22" s="12" t="s">
        <v>9</v>
      </c>
      <c r="D22" s="13">
        <v>38070351560.059998</v>
      </c>
      <c r="E22" s="13">
        <v>40186013436.610001</v>
      </c>
      <c r="F22" s="13">
        <v>44920739618.549995</v>
      </c>
      <c r="G22" s="13">
        <v>45982251591.199997</v>
      </c>
      <c r="H22" s="13">
        <v>51317421956.57</v>
      </c>
      <c r="I22" s="13">
        <v>52542140972.339996</v>
      </c>
      <c r="J22" s="13">
        <v>56018808926</v>
      </c>
    </row>
    <row r="23" spans="3:10" x14ac:dyDescent="0.2">
      <c r="C23" s="12" t="s">
        <v>10</v>
      </c>
      <c r="D23" s="13">
        <v>7007791317.1999998</v>
      </c>
      <c r="E23" s="13">
        <v>6192749399.5799999</v>
      </c>
      <c r="F23" s="13">
        <v>5835381820.29</v>
      </c>
      <c r="G23" s="13">
        <v>4690898191.2200003</v>
      </c>
      <c r="H23" s="13">
        <v>4098066962.3299999</v>
      </c>
      <c r="I23" s="13">
        <v>6347287206.1000004</v>
      </c>
      <c r="J23" s="13">
        <v>9045564543</v>
      </c>
    </row>
    <row r="24" spans="3:10" x14ac:dyDescent="0.2">
      <c r="C24" s="12" t="s">
        <v>11</v>
      </c>
      <c r="D24" s="13">
        <v>11352605672.259998</v>
      </c>
      <c r="E24" s="13">
        <v>11888253782.51</v>
      </c>
      <c r="F24" s="13">
        <v>11106472093.559999</v>
      </c>
      <c r="G24" s="13">
        <v>5818500947.1100006</v>
      </c>
      <c r="H24" s="13">
        <v>8156635374.1699991</v>
      </c>
      <c r="I24" s="13">
        <v>7995084749.4299994</v>
      </c>
      <c r="J24" s="13">
        <v>5033830051</v>
      </c>
    </row>
    <row r="25" spans="3:10" x14ac:dyDescent="0.2">
      <c r="C25" s="20" t="s">
        <v>12</v>
      </c>
      <c r="D25" s="9">
        <v>1620085676.4000001</v>
      </c>
      <c r="E25" s="9">
        <v>614338026.16400003</v>
      </c>
      <c r="F25" s="9">
        <v>503174962.66000003</v>
      </c>
      <c r="G25" s="9">
        <v>551407777.47000003</v>
      </c>
      <c r="H25" s="9">
        <v>998160824</v>
      </c>
      <c r="I25" s="9">
        <v>766182933.52999997</v>
      </c>
      <c r="J25" s="9">
        <v>724826562</v>
      </c>
    </row>
    <row r="26" spans="3:10" ht="25.5" x14ac:dyDescent="0.2">
      <c r="C26" s="20" t="s">
        <v>20</v>
      </c>
      <c r="D26" s="9"/>
      <c r="E26" s="9"/>
      <c r="F26" s="9">
        <v>940100276</v>
      </c>
      <c r="G26" s="9">
        <v>1031578049</v>
      </c>
      <c r="H26" s="9">
        <v>1308088420</v>
      </c>
      <c r="I26" s="9">
        <v>1668080083</v>
      </c>
      <c r="J26" s="9">
        <v>1997572601</v>
      </c>
    </row>
    <row r="27" spans="3:10" ht="6" customHeight="1" x14ac:dyDescent="0.2">
      <c r="D27" s="15"/>
      <c r="E27" s="15"/>
      <c r="F27" s="15"/>
      <c r="G27" s="15"/>
      <c r="H27" s="15"/>
      <c r="I27" s="15"/>
      <c r="J27" s="15"/>
    </row>
    <row r="28" spans="3:10" ht="15" x14ac:dyDescent="0.2">
      <c r="C28" s="14" t="s">
        <v>13</v>
      </c>
      <c r="D28" s="15">
        <f t="shared" ref="D28:I28" si="4">SUM(D29:D30)</f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  <c r="H28" s="15">
        <f t="shared" si="4"/>
        <v>29206495007</v>
      </c>
      <c r="I28" s="15">
        <f t="shared" si="4"/>
        <v>10766586292.6</v>
      </c>
      <c r="J28" s="15">
        <v>21351869858</v>
      </c>
    </row>
    <row r="29" spans="3:10" x14ac:dyDescent="0.2">
      <c r="C29" s="16" t="s">
        <v>14</v>
      </c>
      <c r="D29" s="17">
        <v>0</v>
      </c>
      <c r="E29" s="17">
        <v>0</v>
      </c>
      <c r="F29" s="17">
        <v>0</v>
      </c>
      <c r="G29" s="17">
        <v>0</v>
      </c>
      <c r="H29" s="17">
        <v>29206495007</v>
      </c>
      <c r="I29" s="17">
        <v>8266586292.6000004</v>
      </c>
      <c r="J29" s="17">
        <v>18951869858</v>
      </c>
    </row>
    <row r="30" spans="3:10" x14ac:dyDescent="0.2">
      <c r="C30" s="16" t="s">
        <v>15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2500000000</v>
      </c>
      <c r="J30" s="17">
        <v>2400000000</v>
      </c>
    </row>
    <row r="31" spans="3:10" ht="6" customHeight="1" x14ac:dyDescent="0.2">
      <c r="C31" s="16"/>
    </row>
    <row r="32" spans="3:10" ht="15" x14ac:dyDescent="0.2">
      <c r="C32" s="14" t="s">
        <v>16</v>
      </c>
      <c r="D32" s="15">
        <f t="shared" ref="D32:I32" si="5">+D33</f>
        <v>1491126911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v>0</v>
      </c>
    </row>
    <row r="33" spans="3:10" x14ac:dyDescent="0.2">
      <c r="C33" s="16" t="s">
        <v>17</v>
      </c>
      <c r="D33" s="1">
        <v>1491126911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</row>
  </sheetData>
  <mergeCells count="1">
    <mergeCell ref="C3:I3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OBS-RESUMEN</vt:lpstr>
      <vt:lpstr>'OBS-RESUMEN'!Área_de_impresión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Revuelta Méndez</dc:creator>
  <cp:lastModifiedBy>Erick Alarcón Huerta</cp:lastModifiedBy>
  <cp:lastPrinted>2020-01-29T19:02:19Z</cp:lastPrinted>
  <dcterms:created xsi:type="dcterms:W3CDTF">2020-01-29T19:00:07Z</dcterms:created>
  <dcterms:modified xsi:type="dcterms:W3CDTF">2020-02-21T18:11:12Z</dcterms:modified>
</cp:coreProperties>
</file>